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0" windowWidth="13515" windowHeight="12675" activeTab="0"/>
  </bookViews>
  <sheets>
    <sheet name="Лист1 (5)" sheetId="1" r:id="rId1"/>
  </sheets>
  <definedNames>
    <definedName name="_xlnm.Print_Area" localSheetId="0">'Лист1 (5)'!$A$1:$D$87</definedName>
  </definedNames>
  <calcPr fullCalcOnLoad="1"/>
</workbook>
</file>

<file path=xl/sharedStrings.xml><?xml version="1.0" encoding="utf-8"?>
<sst xmlns="http://schemas.openxmlformats.org/spreadsheetml/2006/main" count="119" uniqueCount="99">
  <si>
    <t>Всего уточненный план доходов</t>
  </si>
  <si>
    <t>Всего уточненный план расходов</t>
  </si>
  <si>
    <t>Итого изменения по собственным доходам</t>
  </si>
  <si>
    <t>Утверждено 
Решением Каргасокской районной Думы
от __.__.2006 г. № __
Приложение №1
К решению районной Думы
№ __ от __.__.2006 г.</t>
  </si>
  <si>
    <t>Дефицит -                                                                     Профицит +</t>
  </si>
  <si>
    <t>Всего изменения по доходам</t>
  </si>
  <si>
    <t>Всего изменения по расходам</t>
  </si>
  <si>
    <t>Изменения вносимые в доходную часть бюджета</t>
  </si>
  <si>
    <t>Изменения вносимые в расхоную часть бюджета</t>
  </si>
  <si>
    <t>Изменение плана по собственным доходам:</t>
  </si>
  <si>
    <t xml:space="preserve"> руб.</t>
  </si>
  <si>
    <t>Расходы за счет межбюджетных трансфертов из областного бюджета</t>
  </si>
  <si>
    <t>Изменение  расходов на МЦП</t>
  </si>
  <si>
    <t>Доходы полученные за счет межбюджетных трансфертов из областного бюджета и бюджетов сельских поселений</t>
  </si>
  <si>
    <t>Итого изменения по расходам за счет собственных  средств</t>
  </si>
  <si>
    <t>Изменение расходов на капвложения</t>
  </si>
  <si>
    <t xml:space="preserve">Изменение текущих расходов за счет собственных средств </t>
  </si>
  <si>
    <t xml:space="preserve">Доходы, утвержденные на последнем заседании Думы </t>
  </si>
  <si>
    <t xml:space="preserve">Расходы, утвержденные на последнем заседании Думы </t>
  </si>
  <si>
    <t>Субвенция на осуществление отдельных госполномочий на осуществление ежемесячной выплаты денежных средств опекунам ( попечителям) на содержание детей и обеспечение денежными средствами лиц из числа детей-сирот и детей, оставшихся без попечения родителей</t>
  </si>
  <si>
    <t>Остаток на 1.01.2012г</t>
  </si>
  <si>
    <t xml:space="preserve">Справочно : </t>
  </si>
  <si>
    <t>Уменьшение расходов по ДМЦП "Ликвидация ветхого и аварийного муниципального жилищного фонда"</t>
  </si>
  <si>
    <t>Капремонт кровли здания ДЮСШ</t>
  </si>
  <si>
    <t>Пояснительная записка                                                                                                                                            к решению Думы Каргасокского района от 19.12.2012 г №    "О внесении изменений в решение Думы Каргасокского района от 21.12.2011 г. №102 "О бюджете муниципального образования "Каргасокский район" на 2012 год и на плановый период 2013 и 2014 годов"</t>
  </si>
  <si>
    <t>НДФЛ</t>
  </si>
  <si>
    <t>ЕНВД</t>
  </si>
  <si>
    <t>Госпошлина</t>
  </si>
  <si>
    <t>Арендная плата за земли</t>
  </si>
  <si>
    <t>Арендная плата за прочее муниципальное имущество</t>
  </si>
  <si>
    <t>Плата за найм жилья</t>
  </si>
  <si>
    <t>Плата за негативное воздействие на окружающую среду</t>
  </si>
  <si>
    <t>Доходы от платных услуг</t>
  </si>
  <si>
    <t>Доходы от компенсации затрат муниципальных райлонов</t>
  </si>
  <si>
    <t>Доходы от продажи муниципального имущества</t>
  </si>
  <si>
    <t>Штрафы</t>
  </si>
  <si>
    <t>Доходы от возврата остатков МБТ прошлых лет</t>
  </si>
  <si>
    <t>Прочие безвозмездные перечисления</t>
  </si>
  <si>
    <t>Средневасюганское сп- дотация на сбалансированность (возмещение выпадающих доходов)</t>
  </si>
  <si>
    <t>Новоюгинское СП - дотация на сбалансированность ( субсидии МУП ТЭС )</t>
  </si>
  <si>
    <t>Каргасокское СП - дотация на сбалансированность (  )</t>
  </si>
  <si>
    <t>Киндальское СП ( дотация на сбалансированность - компенсация отпуска, программа МЭВ)</t>
  </si>
  <si>
    <t>Уменьшение расходов по ДМЦП "Развитие здравоохранение в МО "Каргасоский район"  на 2011 - 2015 годы"</t>
  </si>
  <si>
    <t>Средневасюганское СП ( МБТ на освидетельствование котельных и дымовых труб)</t>
  </si>
  <si>
    <t>Сети канализации Каргасокской ЦРБ</t>
  </si>
  <si>
    <t>ПИР и строительство локальных очистных сооружений</t>
  </si>
  <si>
    <t>ПИР и строительство водозабора в Среднем Васюгане</t>
  </si>
  <si>
    <t>ПИР и строительство полигона ТБО в Новом Васюгане</t>
  </si>
  <si>
    <t>Водопровод в с. Пашня</t>
  </si>
  <si>
    <t>Строительство СОШ в с. Ново-Югино</t>
  </si>
  <si>
    <t>ПИР и строительствоДетского сада на 120 мест</t>
  </si>
  <si>
    <t>Строительство комплексной спортивной площадки</t>
  </si>
  <si>
    <t>ПИР и строительство Среднетымской СОШ</t>
  </si>
  <si>
    <t>ПИР по спортивному комплексу</t>
  </si>
  <si>
    <t>ФАП в с. Киевский</t>
  </si>
  <si>
    <t>Реконструкция здания под ОВП в с. Средний Васюган</t>
  </si>
  <si>
    <t>Пожарные резервуары МРЦТиД</t>
  </si>
  <si>
    <t>ПИР на капремонт ДОУ №3 в с. Каргасок</t>
  </si>
  <si>
    <t>Капремонт Староюгинской ООШ</t>
  </si>
  <si>
    <t>Капремонт кровли Каргасокской СОШ №2</t>
  </si>
  <si>
    <t>ПСД на капремонт Устьтымской ООШ</t>
  </si>
  <si>
    <t>ПСД по капремонту Средневасюганской СОШ</t>
  </si>
  <si>
    <t>Капитальный ремонт здания ДДТ</t>
  </si>
  <si>
    <t>ДЦП "Обеспечение энергетической эффективности и энергосбережения" - Сети электроснабжения ВЛ 10/0.4</t>
  </si>
  <si>
    <t>Уменьшение расходов по ДЦП "Газификация"</t>
  </si>
  <si>
    <t xml:space="preserve">Иные межбюджетные трансферты из целевого финансового резерва для предупреждения чрезвычайных ситуаций </t>
  </si>
  <si>
    <t>Иные межбюджетные трансферты на исполнение судебных актов по обеспечению жилыми помещениями  детей-сирот и детей, оставшихся без попечения родителей</t>
  </si>
  <si>
    <t>Субвенция на выплату на выплату надбавок к тарифной ставке (должностному окладу) педработникам и руководителям муниципальных образовательных учреждений</t>
  </si>
  <si>
    <t>Иные межбюджетные трансферты из резервного фонда финансирования непредвиденных расходов Администрации ТО</t>
  </si>
  <si>
    <t>Субвенция на осуществление государственных полномочий на  осуществление ежемесячной выплаты  денежных средств приемным семьям на содержание детей, а также вознаграждения, причитающегося приемным родителям</t>
  </si>
  <si>
    <t>Субвенция на исполнение судебных актов по обеспечению жилыми помещениями  детей-сирот и детей, оставшихся без попечения родителей (федеральные средства)</t>
  </si>
  <si>
    <t xml:space="preserve">Субсидия на компенсацию расходов по организации теплоснабжения энергоснабжающими  организациями, использующими в качестве топлива нефть мазут </t>
  </si>
  <si>
    <t>Субсидия на софинансирвание расходов на поддержку муниципальных программ развития малого и среднего предпринимательства (обл. ср-ва)</t>
  </si>
  <si>
    <t>Субсидия нагосударственную поддержку  малого и среднего предпринимательства, включая фермерские хозяйства (фед.ср-ва)</t>
  </si>
  <si>
    <t>Субсидия на возмещение гражданам, ведущим личное подсобное хозяйство части затрат на уплату процентов по кредитам, полученным в российских кредитных организациях и займам, полученным в сельскохозяйственных кредитных кооперативах в 2005 - 2011 годах на срок до 8 лет (фед.)</t>
  </si>
  <si>
    <t>Субсидия на реализацию программы энергосбережения и повышения энергетической эффективности на период до 2020г. (фед.ср-ва)</t>
  </si>
  <si>
    <t>Иные межбюджетные трасферты на стимулирующие выплаты в муниципальных дошкольных образовательных учреждениях</t>
  </si>
  <si>
    <t>Иные межбюджетные трасферты на выплату стипендии лучшим учителям муниципальных образовательных учреждений Томской области</t>
  </si>
  <si>
    <t>Субвенция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общего, а также дополнительного образования в рамках общеобразовательных программ в муниципальных общеобразовательных учреждениях</t>
  </si>
  <si>
    <t>Дотация из областного ффонда стимулирования муниципальных образований за достижение наилучших значений показателей деятельности органов местного самоуправления по результатам оценки за 2011 год.</t>
  </si>
  <si>
    <t>Иные межбюджетные трансферты на укрепление материально - технической базы учреждений здравоохранения в рамках региональной Программы модернизации здравоохранения  Томской области на 2011 - 2012 годы.</t>
  </si>
  <si>
    <t>Изменение плана по областным МБТ</t>
  </si>
  <si>
    <t xml:space="preserve">Изменение плана по областным МБТ </t>
  </si>
  <si>
    <t xml:space="preserve"> Средневасюганский ДОУ </t>
  </si>
  <si>
    <t>Управление финансов (МБУЗ Каргасокская ЦРБ - уменьшение целевых субсидий на выездную стомат. помощь 414.6 тр, уменьшение муниципальных гарантий 8300 тр, увеличение дотаций пассажирских перевозок 1 580тр тр, уменьшение резервных фондов на600  тр.,  увеличение расходов на праздничные мероприятия на 1 000 тр.)</t>
  </si>
  <si>
    <t>Уменьшение расходов на ДМЦП "Обеспечение жильем молодых семей"</t>
  </si>
  <si>
    <t>Районная Администрация (  т.р.)- уменьшение затрат по смете</t>
  </si>
  <si>
    <t>УООиП (уменьшение расходов за счет родительской платы)</t>
  </si>
  <si>
    <t>УООиП (уменьшение расходов на доп места в ДОУ)</t>
  </si>
  <si>
    <t>Дотации на сбалансированнось бюджетов СП из областного фонда стимулирования МО ( на мероприятия в сфере ЖКХ)</t>
  </si>
  <si>
    <t xml:space="preserve">Отдел культуры - уменьшение расходов за счет доходов от платных услуг </t>
  </si>
  <si>
    <t>Уменьшение расходов по ДЦП "Обеспечение энергоэффективности и энергосбережению" - по сетям электроснабжения  -22 272 руб и котельной Средневасюганской СОШ 635 тр-по капвложениям</t>
  </si>
  <si>
    <t>ПИР блочно-модульная котельная Средневас. Школы (ДЦП "Энергоэф-ть и энергосбережение")</t>
  </si>
  <si>
    <t>УЖКХ и КС ( уменьшение по расходам за счет платных услуг 18 т.р . и на дорожную деятельность 1 074.2 т.р.)</t>
  </si>
  <si>
    <t>Субвенции на предоставление субсидий на возмещение затрат по искусственному осеменению коров</t>
  </si>
  <si>
    <t>Субсидии гражданам, ведущим ЛПХ, СПоК, КФХ части затрат на уплату процентов по кредитам и займам</t>
  </si>
  <si>
    <t>Субвенции на предоставление субсидий на возмещение затрат по приобретению сельхозтехники и оборудования</t>
  </si>
  <si>
    <t>Расходы за счет средств областного фонда стимулирования МО</t>
  </si>
  <si>
    <t xml:space="preserve">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</si>
</sst>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0"/>
    <numFmt numFmtId="167" formatCode="0.00000"/>
    <numFmt numFmtId="168" formatCode="0.0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?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(W1)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right" wrapText="1"/>
    </xf>
    <xf numFmtId="2" fontId="5" fillId="0" borderId="0" xfId="0" applyNumberFormat="1" applyFont="1" applyFill="1" applyAlignment="1">
      <alignment horizontal="right" wrapText="1"/>
    </xf>
    <xf numFmtId="4" fontId="3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4" fontId="4" fillId="0" borderId="0" xfId="0" applyNumberFormat="1" applyFont="1" applyFill="1" applyBorder="1" applyAlignment="1">
      <alignment horizontal="right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 horizontal="right" wrapText="1"/>
    </xf>
    <xf numFmtId="4" fontId="4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10" xfId="0" applyFont="1" applyBorder="1" applyAlignment="1">
      <alignment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2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view="pageLayout" workbookViewId="0" topLeftCell="A6">
      <selection activeCell="A7" sqref="A7:D7"/>
    </sheetView>
  </sheetViews>
  <sheetFormatPr defaultColWidth="9.00390625" defaultRowHeight="12.75"/>
  <cols>
    <col min="1" max="1" width="31.75390625" style="3" customWidth="1"/>
    <col min="2" max="2" width="14.75390625" style="5" customWidth="1"/>
    <col min="3" max="3" width="31.25390625" style="4" customWidth="1"/>
    <col min="4" max="4" width="14.875" style="5" customWidth="1"/>
    <col min="5" max="5" width="14.375" style="1" bestFit="1" customWidth="1"/>
    <col min="6" max="6" width="11.25390625" style="1" bestFit="1" customWidth="1"/>
    <col min="7" max="7" width="11.625" style="1" bestFit="1" customWidth="1"/>
    <col min="8" max="8" width="11.875" style="1" customWidth="1"/>
    <col min="9" max="10" width="12.75390625" style="1" bestFit="1" customWidth="1"/>
    <col min="11" max="11" width="12.00390625" style="1" bestFit="1" customWidth="1"/>
    <col min="12" max="16384" width="9.125" style="1" customWidth="1"/>
  </cols>
  <sheetData>
    <row r="1" spans="3:4" ht="19.5" customHeight="1" hidden="1">
      <c r="C1" s="41" t="s">
        <v>3</v>
      </c>
      <c r="D1" s="42"/>
    </row>
    <row r="2" spans="3:4" ht="19.5" customHeight="1" hidden="1">
      <c r="C2" s="42"/>
      <c r="D2" s="42"/>
    </row>
    <row r="3" spans="3:4" ht="19.5" customHeight="1" hidden="1">
      <c r="C3" s="42"/>
      <c r="D3" s="42"/>
    </row>
    <row r="4" spans="3:4" ht="19.5" customHeight="1" hidden="1">
      <c r="C4" s="42"/>
      <c r="D4" s="42"/>
    </row>
    <row r="5" spans="3:4" ht="19.5" customHeight="1" hidden="1">
      <c r="C5" s="42"/>
      <c r="D5" s="42"/>
    </row>
    <row r="6" spans="3:4" ht="24.75" customHeight="1">
      <c r="C6" s="46"/>
      <c r="D6" s="46"/>
    </row>
    <row r="7" spans="1:4" ht="54" customHeight="1">
      <c r="A7" s="43" t="s">
        <v>24</v>
      </c>
      <c r="B7" s="43"/>
      <c r="C7" s="43"/>
      <c r="D7" s="43"/>
    </row>
    <row r="8" spans="1:4" ht="37.5" customHeight="1" hidden="1">
      <c r="A8" s="44"/>
      <c r="B8" s="44"/>
      <c r="C8" s="44"/>
      <c r="D8" s="44"/>
    </row>
    <row r="9" spans="1:4" ht="19.5" customHeight="1" hidden="1">
      <c r="A9" s="6"/>
      <c r="B9" s="7"/>
      <c r="C9" s="6"/>
      <c r="D9" s="8"/>
    </row>
    <row r="10" spans="1:4" ht="14.25" customHeight="1">
      <c r="A10" s="6"/>
      <c r="B10" s="7"/>
      <c r="C10" s="6"/>
      <c r="D10" s="28" t="s">
        <v>10</v>
      </c>
    </row>
    <row r="11" spans="1:4" s="2" customFormat="1" ht="36" customHeight="1">
      <c r="A11" s="12" t="s">
        <v>17</v>
      </c>
      <c r="B11" s="10">
        <v>976670645.59</v>
      </c>
      <c r="C11" s="12" t="s">
        <v>18</v>
      </c>
      <c r="D11" s="10">
        <v>1107064471.16</v>
      </c>
    </row>
    <row r="12" spans="1:4" s="2" customFormat="1" ht="12.75">
      <c r="A12" s="45" t="s">
        <v>7</v>
      </c>
      <c r="B12" s="45"/>
      <c r="C12" s="45" t="s">
        <v>8</v>
      </c>
      <c r="D12" s="45"/>
    </row>
    <row r="13" spans="1:4" s="2" customFormat="1" ht="51">
      <c r="A13" s="13" t="s">
        <v>13</v>
      </c>
      <c r="B13" s="13"/>
      <c r="C13" s="13" t="s">
        <v>11</v>
      </c>
      <c r="D13" s="14"/>
    </row>
    <row r="14" spans="1:4" s="2" customFormat="1" ht="54" customHeight="1">
      <c r="A14" s="33" t="s">
        <v>65</v>
      </c>
      <c r="B14" s="34">
        <v>2537600</v>
      </c>
      <c r="C14" s="33" t="s">
        <v>65</v>
      </c>
      <c r="D14" s="34">
        <v>2537600</v>
      </c>
    </row>
    <row r="15" spans="1:4" s="2" customFormat="1" ht="87" customHeight="1">
      <c r="A15" s="36" t="s">
        <v>66</v>
      </c>
      <c r="B15" s="34">
        <v>1082900</v>
      </c>
      <c r="C15" s="36" t="s">
        <v>66</v>
      </c>
      <c r="D15" s="34">
        <v>1082900</v>
      </c>
    </row>
    <row r="16" spans="1:4" s="2" customFormat="1" ht="72.75" customHeight="1">
      <c r="A16" s="36" t="s">
        <v>67</v>
      </c>
      <c r="B16" s="34">
        <v>-3500000</v>
      </c>
      <c r="C16" s="36" t="s">
        <v>67</v>
      </c>
      <c r="D16" s="34">
        <v>-3500000</v>
      </c>
    </row>
    <row r="17" spans="1:4" s="2" customFormat="1" ht="57" customHeight="1">
      <c r="A17" s="36" t="s">
        <v>68</v>
      </c>
      <c r="B17" s="34">
        <v>583671</v>
      </c>
      <c r="C17" s="36" t="s">
        <v>68</v>
      </c>
      <c r="D17" s="34">
        <v>583671</v>
      </c>
    </row>
    <row r="18" spans="1:4" s="2" customFormat="1" ht="60.75" customHeight="1">
      <c r="A18" s="36" t="s">
        <v>69</v>
      </c>
      <c r="B18" s="34">
        <v>-3741000</v>
      </c>
      <c r="C18" s="36" t="s">
        <v>69</v>
      </c>
      <c r="D18" s="34">
        <v>-3741000</v>
      </c>
    </row>
    <row r="19" spans="1:5" s="2" customFormat="1" ht="114.75" customHeight="1">
      <c r="A19" s="36" t="s">
        <v>19</v>
      </c>
      <c r="B19" s="34">
        <v>-3434300</v>
      </c>
      <c r="C19" s="36" t="s">
        <v>19</v>
      </c>
      <c r="D19" s="34">
        <v>-3434300</v>
      </c>
      <c r="E19" s="29"/>
    </row>
    <row r="20" spans="1:4" s="2" customFormat="1" ht="68.25" customHeight="1">
      <c r="A20" s="36" t="s">
        <v>70</v>
      </c>
      <c r="B20" s="37">
        <v>541450</v>
      </c>
      <c r="C20" s="36" t="s">
        <v>70</v>
      </c>
      <c r="D20" s="37">
        <v>541450</v>
      </c>
    </row>
    <row r="21" spans="1:4" s="2" customFormat="1" ht="75" customHeight="1">
      <c r="A21" s="36" t="s">
        <v>71</v>
      </c>
      <c r="B21" s="37">
        <v>-1712000</v>
      </c>
      <c r="C21" s="36" t="s">
        <v>71</v>
      </c>
      <c r="D21" s="37">
        <v>-1712000</v>
      </c>
    </row>
    <row r="22" spans="1:4" s="2" customFormat="1" ht="70.5" customHeight="1">
      <c r="A22" s="36" t="s">
        <v>72</v>
      </c>
      <c r="B22" s="37">
        <v>155000</v>
      </c>
      <c r="C22" s="36" t="s">
        <v>72</v>
      </c>
      <c r="D22" s="37">
        <v>155000</v>
      </c>
    </row>
    <row r="23" spans="1:4" s="2" customFormat="1" ht="48.75" customHeight="1">
      <c r="A23" s="36" t="s">
        <v>73</v>
      </c>
      <c r="B23" s="37">
        <v>1780000</v>
      </c>
      <c r="C23" s="36" t="s">
        <v>73</v>
      </c>
      <c r="D23" s="37">
        <v>1780000</v>
      </c>
    </row>
    <row r="24" spans="1:4" s="2" customFormat="1" ht="63" customHeight="1">
      <c r="A24" s="36" t="s">
        <v>74</v>
      </c>
      <c r="B24" s="37">
        <v>-29000</v>
      </c>
      <c r="C24" s="36" t="s">
        <v>74</v>
      </c>
      <c r="D24" s="37">
        <v>-29000</v>
      </c>
    </row>
    <row r="25" spans="1:4" s="2" customFormat="1" ht="63" customHeight="1">
      <c r="A25" s="36" t="s">
        <v>75</v>
      </c>
      <c r="B25" s="37">
        <v>1115916.3</v>
      </c>
      <c r="C25" s="36" t="s">
        <v>75</v>
      </c>
      <c r="D25" s="37">
        <v>1115916.3</v>
      </c>
    </row>
    <row r="26" spans="1:4" s="2" customFormat="1" ht="63" customHeight="1">
      <c r="A26" s="36" t="s">
        <v>76</v>
      </c>
      <c r="B26" s="37">
        <v>1900000</v>
      </c>
      <c r="C26" s="36" t="s">
        <v>76</v>
      </c>
      <c r="D26" s="37">
        <v>1900000</v>
      </c>
    </row>
    <row r="27" spans="1:4" s="2" customFormat="1" ht="36" customHeight="1">
      <c r="A27" s="33" t="s">
        <v>77</v>
      </c>
      <c r="B27" s="35">
        <v>282672</v>
      </c>
      <c r="C27" s="33" t="s">
        <v>77</v>
      </c>
      <c r="D27" s="35">
        <v>282672</v>
      </c>
    </row>
    <row r="28" spans="1:4" s="2" customFormat="1" ht="36" customHeight="1">
      <c r="A28" s="33" t="s">
        <v>78</v>
      </c>
      <c r="B28" s="35">
        <v>5776500</v>
      </c>
      <c r="C28" s="33" t="s">
        <v>78</v>
      </c>
      <c r="D28" s="35">
        <v>5776500</v>
      </c>
    </row>
    <row r="29" spans="1:4" s="2" customFormat="1" ht="37.5" customHeight="1">
      <c r="A29" s="33" t="s">
        <v>79</v>
      </c>
      <c r="B29" s="35">
        <v>1867300</v>
      </c>
      <c r="C29" s="33" t="s">
        <v>79</v>
      </c>
      <c r="D29" s="35">
        <v>0</v>
      </c>
    </row>
    <row r="30" spans="1:6" s="2" customFormat="1" ht="102.75" customHeight="1">
      <c r="A30" s="33" t="s">
        <v>80</v>
      </c>
      <c r="B30" s="38">
        <v>3272000</v>
      </c>
      <c r="C30" s="33" t="s">
        <v>80</v>
      </c>
      <c r="D30" s="38">
        <v>3272000</v>
      </c>
      <c r="E30" s="29"/>
      <c r="F30" s="29"/>
    </row>
    <row r="31" spans="1:6" s="2" customFormat="1" ht="42.75" customHeight="1">
      <c r="A31" s="33" t="s">
        <v>94</v>
      </c>
      <c r="B31" s="38">
        <v>-825</v>
      </c>
      <c r="C31" s="33" t="s">
        <v>94</v>
      </c>
      <c r="D31" s="38">
        <v>-825</v>
      </c>
      <c r="E31" s="29"/>
      <c r="F31" s="29"/>
    </row>
    <row r="32" spans="1:5" s="2" customFormat="1" ht="35.25" customHeight="1">
      <c r="A32" s="33" t="s">
        <v>95</v>
      </c>
      <c r="B32" s="38">
        <v>-3384</v>
      </c>
      <c r="C32" s="33" t="s">
        <v>95</v>
      </c>
      <c r="D32" s="38">
        <v>-3384</v>
      </c>
      <c r="E32" s="29"/>
    </row>
    <row r="33" spans="1:4" s="2" customFormat="1" ht="50.25" customHeight="1">
      <c r="A33" s="33" t="s">
        <v>96</v>
      </c>
      <c r="B33" s="38">
        <v>-970800</v>
      </c>
      <c r="C33" s="33" t="s">
        <v>96</v>
      </c>
      <c r="D33" s="38">
        <v>-970800</v>
      </c>
    </row>
    <row r="34" spans="1:7" s="2" customFormat="1" ht="30" customHeight="1">
      <c r="A34" s="17" t="s">
        <v>81</v>
      </c>
      <c r="B34" s="19">
        <f>SUM(B14:B33)</f>
        <v>7503700.300000001</v>
      </c>
      <c r="C34" s="17" t="s">
        <v>82</v>
      </c>
      <c r="D34" s="19">
        <f>SUM(D14:D33)</f>
        <v>5636400.3</v>
      </c>
      <c r="E34" s="29"/>
      <c r="F34" s="29"/>
      <c r="G34" s="29"/>
    </row>
    <row r="35" spans="1:4" s="2" customFormat="1" ht="37.5" customHeight="1">
      <c r="A35" s="15" t="s">
        <v>9</v>
      </c>
      <c r="B35" s="10">
        <f>SUM(B36:B78)</f>
        <v>72984900.81</v>
      </c>
      <c r="C35" s="15" t="s">
        <v>16</v>
      </c>
      <c r="D35" s="10">
        <f>SUM(D36:D48)</f>
        <v>-6799115.539999999</v>
      </c>
    </row>
    <row r="36" spans="1:4" s="2" customFormat="1" ht="41.25" customHeight="1">
      <c r="A36" s="16" t="s">
        <v>25</v>
      </c>
      <c r="B36" s="9">
        <v>-2000000</v>
      </c>
      <c r="C36" s="16" t="s">
        <v>38</v>
      </c>
      <c r="D36" s="9">
        <v>400000</v>
      </c>
    </row>
    <row r="37" spans="1:5" s="2" customFormat="1" ht="35.25" customHeight="1">
      <c r="A37" s="16" t="s">
        <v>26</v>
      </c>
      <c r="B37" s="9">
        <v>1800000</v>
      </c>
      <c r="C37" s="16" t="s">
        <v>39</v>
      </c>
      <c r="D37" s="9">
        <v>470000</v>
      </c>
      <c r="E37" s="29"/>
    </row>
    <row r="38" spans="1:9" ht="30.75" customHeight="1">
      <c r="A38" s="16" t="s">
        <v>27</v>
      </c>
      <c r="B38" s="9">
        <v>100000</v>
      </c>
      <c r="C38" s="16" t="s">
        <v>40</v>
      </c>
      <c r="D38" s="9">
        <v>1059400</v>
      </c>
      <c r="E38" s="26"/>
      <c r="F38" s="26"/>
      <c r="G38" s="27"/>
      <c r="H38" s="27"/>
      <c r="I38" s="27"/>
    </row>
    <row r="39" spans="1:9" ht="123.75" customHeight="1">
      <c r="A39" s="16" t="s">
        <v>28</v>
      </c>
      <c r="B39" s="9">
        <v>8000000</v>
      </c>
      <c r="C39" s="16" t="s">
        <v>84</v>
      </c>
      <c r="D39" s="9">
        <v>-6734645.76</v>
      </c>
      <c r="E39" s="26"/>
      <c r="F39" s="26"/>
      <c r="G39" s="27"/>
      <c r="H39" s="27"/>
      <c r="I39" s="27"/>
    </row>
    <row r="40" spans="1:9" ht="47.25" customHeight="1">
      <c r="A40" s="16" t="s">
        <v>29</v>
      </c>
      <c r="B40" s="9">
        <v>300000</v>
      </c>
      <c r="C40" s="16" t="s">
        <v>93</v>
      </c>
      <c r="D40" s="9">
        <v>-1092172.28</v>
      </c>
      <c r="E40" s="26"/>
      <c r="F40" s="26"/>
      <c r="G40" s="27"/>
      <c r="H40" s="27"/>
      <c r="I40" s="27"/>
    </row>
    <row r="41" spans="1:9" ht="38.25" customHeight="1">
      <c r="A41" s="16" t="s">
        <v>30</v>
      </c>
      <c r="B41" s="9">
        <v>-23000</v>
      </c>
      <c r="C41" s="16" t="s">
        <v>90</v>
      </c>
      <c r="D41" s="9">
        <v>-100000</v>
      </c>
      <c r="E41" s="26"/>
      <c r="F41" s="26"/>
      <c r="G41" s="27"/>
      <c r="H41" s="27"/>
      <c r="I41" s="27"/>
    </row>
    <row r="42" spans="1:9" ht="40.5" customHeight="1">
      <c r="A42" s="16" t="s">
        <v>31</v>
      </c>
      <c r="B42" s="9">
        <v>54400000</v>
      </c>
      <c r="C42" s="16" t="s">
        <v>41</v>
      </c>
      <c r="D42" s="9">
        <v>113000</v>
      </c>
      <c r="E42" s="26"/>
      <c r="F42" s="26"/>
      <c r="G42" s="27"/>
      <c r="H42" s="27"/>
      <c r="I42" s="27"/>
    </row>
    <row r="43" spans="1:9" ht="38.25" customHeight="1">
      <c r="A43" s="16" t="s">
        <v>32</v>
      </c>
      <c r="B43" s="9">
        <v>-348000</v>
      </c>
      <c r="C43" s="16" t="s">
        <v>86</v>
      </c>
      <c r="D43" s="9">
        <v>-2651787.5</v>
      </c>
      <c r="E43" s="26"/>
      <c r="F43" s="26"/>
      <c r="G43" s="27"/>
      <c r="H43" s="27"/>
      <c r="I43" s="27"/>
    </row>
    <row r="44" spans="1:9" ht="36.75" customHeight="1">
      <c r="A44" s="16" t="s">
        <v>33</v>
      </c>
      <c r="B44" s="9">
        <v>470000</v>
      </c>
      <c r="C44" s="16" t="s">
        <v>43</v>
      </c>
      <c r="D44" s="9">
        <v>150000</v>
      </c>
      <c r="E44" s="26"/>
      <c r="F44" s="26"/>
      <c r="G44" s="27"/>
      <c r="H44" s="27"/>
      <c r="I44" s="27"/>
    </row>
    <row r="45" spans="1:9" ht="24.75" customHeight="1">
      <c r="A45" s="16"/>
      <c r="B45" s="9"/>
      <c r="C45" s="16" t="s">
        <v>89</v>
      </c>
      <c r="D45" s="9">
        <v>1000000</v>
      </c>
      <c r="E45" s="26"/>
      <c r="F45" s="26"/>
      <c r="G45" s="27"/>
      <c r="H45" s="27"/>
      <c r="I45" s="27"/>
    </row>
    <row r="46" spans="1:9" ht="37.5" customHeight="1">
      <c r="A46" s="16" t="s">
        <v>34</v>
      </c>
      <c r="B46" s="9">
        <v>3500000</v>
      </c>
      <c r="C46" s="16" t="s">
        <v>87</v>
      </c>
      <c r="D46" s="9">
        <v>-230000</v>
      </c>
      <c r="E46" s="26"/>
      <c r="F46" s="26"/>
      <c r="G46" s="27"/>
      <c r="H46" s="27"/>
      <c r="I46" s="27"/>
    </row>
    <row r="47" spans="1:9" ht="30.75" customHeight="1">
      <c r="A47" s="16" t="s">
        <v>35</v>
      </c>
      <c r="B47" s="9">
        <v>4100000</v>
      </c>
      <c r="C47" s="16" t="s">
        <v>88</v>
      </c>
      <c r="D47" s="9">
        <v>-50210</v>
      </c>
      <c r="E47" s="26"/>
      <c r="F47" s="26"/>
      <c r="G47" s="27"/>
      <c r="H47" s="27"/>
      <c r="I47" s="27"/>
    </row>
    <row r="48" spans="1:9" ht="33.75" customHeight="1">
      <c r="A48" s="16" t="s">
        <v>36</v>
      </c>
      <c r="B48" s="9">
        <v>219900.81</v>
      </c>
      <c r="C48" s="16" t="s">
        <v>97</v>
      </c>
      <c r="D48" s="9">
        <v>867300</v>
      </c>
      <c r="E48" s="26"/>
      <c r="F48" s="26"/>
      <c r="G48" s="27"/>
      <c r="H48" s="27"/>
      <c r="I48" s="27"/>
    </row>
    <row r="49" spans="1:9" ht="25.5" customHeight="1">
      <c r="A49" s="16" t="s">
        <v>37</v>
      </c>
      <c r="B49" s="9">
        <v>2466000</v>
      </c>
      <c r="C49" s="15" t="s">
        <v>15</v>
      </c>
      <c r="D49" s="10">
        <f>SUM(D50:D72)</f>
        <v>-32882210.83</v>
      </c>
      <c r="E49" s="26"/>
      <c r="F49" s="27"/>
      <c r="G49" s="27"/>
      <c r="H49" s="27"/>
      <c r="I49" s="27"/>
    </row>
    <row r="50" spans="1:9" ht="25.5" customHeight="1">
      <c r="A50" s="16"/>
      <c r="B50" s="9"/>
      <c r="C50" s="16" t="s">
        <v>44</v>
      </c>
      <c r="D50" s="9">
        <v>-82019.56</v>
      </c>
      <c r="E50" s="26"/>
      <c r="F50" s="27"/>
      <c r="G50" s="27"/>
      <c r="H50" s="27"/>
      <c r="I50" s="27"/>
    </row>
    <row r="51" spans="1:9" ht="25.5" customHeight="1">
      <c r="A51" s="16"/>
      <c r="B51" s="9"/>
      <c r="C51" s="16" t="s">
        <v>45</v>
      </c>
      <c r="D51" s="9">
        <v>-935055</v>
      </c>
      <c r="E51" s="26"/>
      <c r="F51" s="27"/>
      <c r="G51" s="27"/>
      <c r="H51" s="27"/>
      <c r="I51" s="27"/>
    </row>
    <row r="52" spans="1:9" ht="25.5" customHeight="1">
      <c r="A52" s="16"/>
      <c r="B52" s="9"/>
      <c r="C52" s="16" t="s">
        <v>46</v>
      </c>
      <c r="D52" s="9">
        <v>-4667063.2</v>
      </c>
      <c r="E52" s="26"/>
      <c r="F52" s="27"/>
      <c r="G52" s="27"/>
      <c r="H52" s="27"/>
      <c r="I52" s="27"/>
    </row>
    <row r="53" spans="1:9" ht="25.5" customHeight="1">
      <c r="A53" s="16"/>
      <c r="B53" s="9"/>
      <c r="C53" s="16" t="s">
        <v>47</v>
      </c>
      <c r="D53" s="9">
        <v>-1500000</v>
      </c>
      <c r="E53" s="26"/>
      <c r="F53" s="27"/>
      <c r="G53" s="27"/>
      <c r="H53" s="27"/>
      <c r="I53" s="27"/>
    </row>
    <row r="54" spans="1:9" ht="25.5" customHeight="1">
      <c r="A54" s="16"/>
      <c r="B54" s="9"/>
      <c r="C54" s="16" t="s">
        <v>48</v>
      </c>
      <c r="D54" s="9">
        <v>-46701.85</v>
      </c>
      <c r="E54" s="26"/>
      <c r="F54" s="27"/>
      <c r="G54" s="27"/>
      <c r="H54" s="27"/>
      <c r="I54" s="27"/>
    </row>
    <row r="55" spans="1:9" ht="25.5" customHeight="1">
      <c r="A55" s="16"/>
      <c r="B55" s="9"/>
      <c r="C55" s="16" t="s">
        <v>49</v>
      </c>
      <c r="D55" s="9">
        <v>-5606708.13</v>
      </c>
      <c r="E55" s="26"/>
      <c r="F55" s="27"/>
      <c r="G55" s="27"/>
      <c r="H55" s="27"/>
      <c r="I55" s="27"/>
    </row>
    <row r="56" spans="1:9" ht="25.5" customHeight="1">
      <c r="A56" s="16"/>
      <c r="B56" s="9"/>
      <c r="C56" s="16" t="s">
        <v>50</v>
      </c>
      <c r="D56" s="9">
        <v>-6995406.15</v>
      </c>
      <c r="E56" s="26"/>
      <c r="F56" s="27"/>
      <c r="G56" s="27"/>
      <c r="H56" s="27"/>
      <c r="I56" s="27"/>
    </row>
    <row r="57" spans="1:9" ht="25.5" customHeight="1">
      <c r="A57" s="16"/>
      <c r="B57" s="9"/>
      <c r="C57" s="16" t="s">
        <v>51</v>
      </c>
      <c r="D57" s="9">
        <v>-672000</v>
      </c>
      <c r="E57" s="26"/>
      <c r="F57" s="27"/>
      <c r="G57" s="27"/>
      <c r="H57" s="27"/>
      <c r="I57" s="27"/>
    </row>
    <row r="58" spans="1:9" ht="25.5" customHeight="1">
      <c r="A58" s="16"/>
      <c r="B58" s="9"/>
      <c r="C58" s="16" t="s">
        <v>52</v>
      </c>
      <c r="D58" s="9">
        <v>-3500000</v>
      </c>
      <c r="E58" s="26"/>
      <c r="F58" s="27"/>
      <c r="G58" s="27"/>
      <c r="H58" s="27"/>
      <c r="I58" s="27"/>
    </row>
    <row r="59" spans="1:9" ht="25.5" customHeight="1">
      <c r="A59" s="16"/>
      <c r="B59" s="9"/>
      <c r="C59" s="16" t="s">
        <v>53</v>
      </c>
      <c r="D59" s="9">
        <v>-3096700</v>
      </c>
      <c r="E59" s="26"/>
      <c r="F59" s="27"/>
      <c r="G59" s="27"/>
      <c r="H59" s="27"/>
      <c r="I59" s="27"/>
    </row>
    <row r="60" spans="1:9" ht="25.5" customHeight="1">
      <c r="A60" s="16"/>
      <c r="B60" s="9"/>
      <c r="C60" s="16" t="s">
        <v>54</v>
      </c>
      <c r="D60" s="9">
        <v>-31000</v>
      </c>
      <c r="E60" s="26"/>
      <c r="F60" s="27"/>
      <c r="G60" s="27"/>
      <c r="H60" s="27"/>
      <c r="I60" s="27"/>
    </row>
    <row r="61" spans="1:9" ht="25.5" customHeight="1">
      <c r="A61" s="16"/>
      <c r="B61" s="9"/>
      <c r="C61" s="16" t="s">
        <v>55</v>
      </c>
      <c r="D61" s="9">
        <v>-14023.7</v>
      </c>
      <c r="E61" s="26"/>
      <c r="F61" s="27"/>
      <c r="G61" s="27"/>
      <c r="H61" s="27"/>
      <c r="I61" s="27"/>
    </row>
    <row r="62" spans="1:9" ht="21" customHeight="1">
      <c r="A62" s="16"/>
      <c r="B62" s="9"/>
      <c r="C62" s="16" t="s">
        <v>56</v>
      </c>
      <c r="D62" s="9">
        <v>-2100000</v>
      </c>
      <c r="E62" s="26"/>
      <c r="F62" s="27"/>
      <c r="G62" s="27"/>
      <c r="H62" s="27"/>
      <c r="I62" s="27"/>
    </row>
    <row r="63" spans="1:9" ht="25.5" customHeight="1">
      <c r="A63" s="16"/>
      <c r="B63" s="9"/>
      <c r="C63" s="16" t="s">
        <v>57</v>
      </c>
      <c r="D63" s="9">
        <v>-69708</v>
      </c>
      <c r="E63" s="26"/>
      <c r="F63" s="27"/>
      <c r="G63" s="27"/>
      <c r="H63" s="27"/>
      <c r="I63" s="27"/>
    </row>
    <row r="64" spans="1:9" ht="18" customHeight="1">
      <c r="A64" s="16"/>
      <c r="B64" s="9"/>
      <c r="C64" s="16" t="s">
        <v>58</v>
      </c>
      <c r="D64" s="9">
        <v>-1306</v>
      </c>
      <c r="E64" s="26"/>
      <c r="F64" s="27"/>
      <c r="G64" s="27"/>
      <c r="H64" s="27"/>
      <c r="I64" s="27"/>
    </row>
    <row r="65" spans="1:9" ht="25.5" customHeight="1">
      <c r="A65" s="16"/>
      <c r="B65" s="9"/>
      <c r="C65" s="16" t="s">
        <v>59</v>
      </c>
      <c r="D65" s="9">
        <v>-254256.24</v>
      </c>
      <c r="E65" s="26"/>
      <c r="F65" s="27"/>
      <c r="G65" s="27"/>
      <c r="H65" s="27"/>
      <c r="I65" s="27"/>
    </row>
    <row r="66" spans="1:9" ht="25.5" customHeight="1">
      <c r="A66" s="16"/>
      <c r="B66" s="9"/>
      <c r="C66" s="16" t="s">
        <v>60</v>
      </c>
      <c r="D66" s="9">
        <v>-700000</v>
      </c>
      <c r="E66" s="26"/>
      <c r="F66" s="27"/>
      <c r="G66" s="27"/>
      <c r="H66" s="27"/>
      <c r="I66" s="27"/>
    </row>
    <row r="67" spans="1:9" ht="25.5" customHeight="1">
      <c r="A67" s="16"/>
      <c r="B67" s="9"/>
      <c r="C67" s="16" t="s">
        <v>61</v>
      </c>
      <c r="D67" s="9">
        <v>-4604</v>
      </c>
      <c r="E67" s="26"/>
      <c r="F67" s="27"/>
      <c r="G67" s="27"/>
      <c r="H67" s="27"/>
      <c r="I67" s="27"/>
    </row>
    <row r="68" spans="1:9" ht="21.75" customHeight="1">
      <c r="A68" s="16"/>
      <c r="B68" s="9"/>
      <c r="C68" s="16" t="s">
        <v>23</v>
      </c>
      <c r="D68" s="9">
        <v>-985386</v>
      </c>
      <c r="E68" s="26"/>
      <c r="F68" s="27"/>
      <c r="G68" s="27"/>
      <c r="H68" s="27"/>
      <c r="I68" s="27"/>
    </row>
    <row r="69" spans="1:9" ht="24.75" customHeight="1">
      <c r="A69" s="16"/>
      <c r="B69" s="9"/>
      <c r="C69" s="16" t="s">
        <v>62</v>
      </c>
      <c r="D69" s="9">
        <v>-114200</v>
      </c>
      <c r="E69" s="26"/>
      <c r="F69" s="27"/>
      <c r="G69" s="27"/>
      <c r="H69" s="27"/>
      <c r="I69" s="27"/>
    </row>
    <row r="70" spans="1:9" ht="32.25" customHeight="1">
      <c r="A70" s="16"/>
      <c r="B70" s="9"/>
      <c r="C70" s="16" t="s">
        <v>92</v>
      </c>
      <c r="D70" s="9">
        <v>-635000</v>
      </c>
      <c r="E70" s="26"/>
      <c r="F70" s="27"/>
      <c r="G70" s="27"/>
      <c r="H70" s="27"/>
      <c r="I70" s="27"/>
    </row>
    <row r="71" spans="1:9" ht="38.25" customHeight="1">
      <c r="A71" s="16"/>
      <c r="B71" s="9"/>
      <c r="C71" s="16" t="s">
        <v>63</v>
      </c>
      <c r="D71" s="9">
        <v>-22272</v>
      </c>
      <c r="E71" s="26"/>
      <c r="F71" s="27"/>
      <c r="G71" s="27"/>
      <c r="H71" s="27"/>
      <c r="I71" s="27"/>
    </row>
    <row r="72" spans="1:9" ht="19.5" customHeight="1">
      <c r="A72" s="16"/>
      <c r="B72" s="9"/>
      <c r="C72" s="16" t="s">
        <v>83</v>
      </c>
      <c r="D72" s="9">
        <v>-848801</v>
      </c>
      <c r="E72" s="26"/>
      <c r="F72" s="27"/>
      <c r="G72" s="27"/>
      <c r="H72" s="27"/>
      <c r="I72" s="27"/>
    </row>
    <row r="73" spans="1:9" ht="21.75" customHeight="1">
      <c r="A73" s="16"/>
      <c r="B73" s="9"/>
      <c r="C73" s="15" t="s">
        <v>12</v>
      </c>
      <c r="D73" s="10">
        <f>SUM(D74:D78)</f>
        <v>-11568371.34</v>
      </c>
      <c r="E73" s="26"/>
      <c r="F73" s="27"/>
      <c r="G73" s="27"/>
      <c r="H73" s="27"/>
      <c r="I73" s="27"/>
    </row>
    <row r="74" spans="1:9" ht="42" customHeight="1">
      <c r="A74" s="16"/>
      <c r="B74" s="9"/>
      <c r="C74" s="16" t="s">
        <v>22</v>
      </c>
      <c r="D74" s="9">
        <v>-1100000</v>
      </c>
      <c r="E74" s="26"/>
      <c r="F74" s="27"/>
      <c r="G74" s="27"/>
      <c r="H74" s="27"/>
      <c r="I74" s="27"/>
    </row>
    <row r="75" spans="1:9" ht="36" customHeight="1">
      <c r="A75" s="16"/>
      <c r="B75" s="9"/>
      <c r="C75" s="16" t="s">
        <v>42</v>
      </c>
      <c r="D75" s="9">
        <v>-8186000</v>
      </c>
      <c r="E75" s="26"/>
      <c r="F75" s="27"/>
      <c r="G75" s="27"/>
      <c r="H75" s="27"/>
      <c r="I75" s="27"/>
    </row>
    <row r="76" spans="1:9" ht="76.5" customHeight="1">
      <c r="A76" s="16"/>
      <c r="B76" s="9"/>
      <c r="C76" s="16" t="s">
        <v>91</v>
      </c>
      <c r="D76" s="9"/>
      <c r="E76" s="26"/>
      <c r="F76" s="27"/>
      <c r="G76" s="27"/>
      <c r="H76" s="27"/>
      <c r="I76" s="27"/>
    </row>
    <row r="77" spans="1:5" ht="37.5" customHeight="1">
      <c r="A77" s="16"/>
      <c r="B77" s="9"/>
      <c r="C77" s="16" t="s">
        <v>64</v>
      </c>
      <c r="D77" s="9">
        <v>-1764194.86</v>
      </c>
      <c r="E77" s="25"/>
    </row>
    <row r="78" spans="1:11" ht="36.75" customHeight="1">
      <c r="A78" s="16"/>
      <c r="B78" s="9"/>
      <c r="C78" s="16" t="s">
        <v>85</v>
      </c>
      <c r="D78" s="9">
        <v>-518176.48</v>
      </c>
      <c r="E78" s="26"/>
      <c r="I78" s="26"/>
      <c r="J78" s="27"/>
      <c r="K78" s="27"/>
    </row>
    <row r="79" spans="1:11" ht="24" customHeight="1">
      <c r="A79" s="17" t="s">
        <v>2</v>
      </c>
      <c r="B79" s="19">
        <f>SUM(B36:B78)</f>
        <v>72984900.81</v>
      </c>
      <c r="C79" s="17" t="s">
        <v>14</v>
      </c>
      <c r="D79" s="10">
        <f>D35+D73+D49</f>
        <v>-51249697.70999999</v>
      </c>
      <c r="E79" s="26"/>
      <c r="F79" s="25"/>
      <c r="I79" s="26"/>
      <c r="J79" s="27"/>
      <c r="K79" s="27"/>
    </row>
    <row r="80" spans="1:4" ht="27.75" customHeight="1">
      <c r="A80" s="18" t="s">
        <v>5</v>
      </c>
      <c r="B80" s="19">
        <f>SUM(B79+B34)</f>
        <v>80488601.11</v>
      </c>
      <c r="C80" s="20" t="s">
        <v>6</v>
      </c>
      <c r="D80" s="10">
        <f>D79+D34</f>
        <v>-45613297.41</v>
      </c>
    </row>
    <row r="81" spans="1:5" ht="18" customHeight="1">
      <c r="A81" s="18" t="s">
        <v>0</v>
      </c>
      <c r="B81" s="19">
        <f>SUM(B80+B11)</f>
        <v>1057159246.7</v>
      </c>
      <c r="C81" s="20" t="s">
        <v>1</v>
      </c>
      <c r="D81" s="11">
        <f>D80+D11</f>
        <v>1061451173.7500001</v>
      </c>
      <c r="E81" s="25"/>
    </row>
    <row r="82" spans="1:5" ht="18.75" customHeight="1">
      <c r="A82" s="21"/>
      <c r="B82" s="22"/>
      <c r="C82" s="23" t="s">
        <v>4</v>
      </c>
      <c r="D82" s="24">
        <f>B81-D81</f>
        <v>-4291927.0500000715</v>
      </c>
      <c r="E82" s="26"/>
    </row>
    <row r="83" spans="1:5" ht="15.75" customHeight="1" hidden="1">
      <c r="A83" s="30" t="s">
        <v>98</v>
      </c>
      <c r="B83" s="31"/>
      <c r="C83" s="31"/>
      <c r="D83" s="31"/>
      <c r="E83" s="25"/>
    </row>
    <row r="84" spans="2:5" ht="26.25" customHeight="1" hidden="1">
      <c r="B84" s="32"/>
      <c r="C84" s="26"/>
      <c r="D84" s="32"/>
      <c r="E84" s="25"/>
    </row>
    <row r="85" spans="2:4" ht="16.5" customHeight="1" hidden="1">
      <c r="B85" s="32"/>
      <c r="C85" s="25"/>
      <c r="D85" s="32"/>
    </row>
    <row r="86" spans="2:4" ht="65.25" customHeight="1" hidden="1">
      <c r="B86" s="32"/>
      <c r="C86" s="25"/>
      <c r="D86" s="32"/>
    </row>
    <row r="87" spans="1:4" ht="33.75" customHeight="1">
      <c r="A87" s="39" t="s">
        <v>21</v>
      </c>
      <c r="B87" s="40"/>
      <c r="C87" s="4" t="s">
        <v>20</v>
      </c>
      <c r="D87" s="5">
        <v>130588757</v>
      </c>
    </row>
    <row r="88" ht="51.75" customHeight="1"/>
    <row r="89" ht="26.25" customHeight="1"/>
    <row r="90" ht="24.75" customHeight="1">
      <c r="F90" s="4"/>
    </row>
    <row r="91" ht="15.75" customHeight="1">
      <c r="E91" s="25"/>
    </row>
    <row r="92" spans="9:11" ht="18.75" customHeight="1">
      <c r="I92" s="27"/>
      <c r="J92" s="26"/>
      <c r="K92" s="27"/>
    </row>
    <row r="93" spans="5:11" ht="24" customHeight="1">
      <c r="E93" s="4"/>
      <c r="H93" s="4"/>
      <c r="I93" s="26"/>
      <c r="J93" s="27"/>
      <c r="K93" s="27"/>
    </row>
    <row r="94" spans="5:11" ht="16.5" customHeight="1">
      <c r="E94" s="25"/>
      <c r="F94" s="25"/>
      <c r="I94" s="26"/>
      <c r="J94" s="27"/>
      <c r="K94" s="27"/>
    </row>
    <row r="95" spans="9:11" ht="10.5" customHeight="1">
      <c r="I95" s="27"/>
      <c r="J95" s="26"/>
      <c r="K95" s="27"/>
    </row>
    <row r="96" spans="9:11" ht="19.5" customHeight="1">
      <c r="I96" s="27"/>
      <c r="J96" s="26"/>
      <c r="K96" s="27"/>
    </row>
    <row r="97" ht="27" customHeight="1"/>
    <row r="98" ht="26.25" customHeight="1"/>
    <row r="99" ht="32.25" customHeight="1"/>
    <row r="100" ht="29.25" customHeight="1"/>
    <row r="101" spans="1:4" s="2" customFormat="1" ht="30.75" customHeight="1">
      <c r="A101" s="3"/>
      <c r="B101" s="5"/>
      <c r="C101" s="4"/>
      <c r="D101" s="5"/>
    </row>
    <row r="102" spans="1:4" s="2" customFormat="1" ht="30.75" customHeight="1">
      <c r="A102" s="3"/>
      <c r="B102" s="5"/>
      <c r="C102" s="4"/>
      <c r="D102" s="5"/>
    </row>
    <row r="103" spans="1:4" s="2" customFormat="1" ht="30.75" customHeight="1">
      <c r="A103" s="3"/>
      <c r="B103" s="5"/>
      <c r="C103" s="4"/>
      <c r="D103" s="5"/>
    </row>
    <row r="104" spans="1:4" s="2" customFormat="1" ht="12.75">
      <c r="A104" s="3"/>
      <c r="B104" s="5"/>
      <c r="C104" s="4"/>
      <c r="D104" s="5"/>
    </row>
    <row r="105" ht="18.75" customHeight="1"/>
  </sheetData>
  <sheetProtection/>
  <mergeCells count="7">
    <mergeCell ref="A87:B87"/>
    <mergeCell ref="C1:D5"/>
    <mergeCell ref="A7:D7"/>
    <mergeCell ref="A8:D8"/>
    <mergeCell ref="A12:B12"/>
    <mergeCell ref="C12:D12"/>
    <mergeCell ref="C6:D6"/>
  </mergeCells>
  <printOptions/>
  <pageMargins left="0.8854166666666666" right="0.03937007874015748" top="0.15748031496062992" bottom="0.15748031496062992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sokolova</cp:lastModifiedBy>
  <cp:lastPrinted>2012-12-13T10:02:01Z</cp:lastPrinted>
  <dcterms:created xsi:type="dcterms:W3CDTF">2006-10-02T07:32:21Z</dcterms:created>
  <dcterms:modified xsi:type="dcterms:W3CDTF">2012-12-17T10:01:45Z</dcterms:modified>
  <cp:category/>
  <cp:version/>
  <cp:contentType/>
  <cp:contentStatus/>
</cp:coreProperties>
</file>